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y Coffee\Documents\6 Swine FB WEB\Monthly Event\2026\June 2026\มาตรฐานการหักน้ำหนักข้าวโพดคำนวณอย่างไร ที่คุณศุภจีแจง 12 85 ตามสูตรต้อง 10 25 ส่วนต่าง คือ ต้นทุนภาคปศุสัตว์ แบกให้ใคร\"/>
    </mc:Choice>
  </mc:AlternateContent>
  <xr:revisionPtr revIDLastSave="0" documentId="13_ncr:1_{1D2F3F06-57C1-4655-9135-A5EB76B127AA}" xr6:coauthVersionLast="47" xr6:coauthVersionMax="47" xr10:uidLastSave="{00000000-0000-0000-0000-000000000000}"/>
  <bookViews>
    <workbookView xWindow="-110" yWindow="-110" windowWidth="19420" windowHeight="10300" activeTab="1" xr2:uid="{BE9EFCA7-F666-4517-8878-6DD8A964B7DC}"/>
  </bookViews>
  <sheets>
    <sheet name="Diff 7 Original" sheetId="3" r:id="rId1"/>
    <sheet name="Diff 7 9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3" l="1"/>
  <c r="E10" i="3" s="1"/>
  <c r="G9" i="3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F9" i="3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E9" i="3"/>
  <c r="C9" i="3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B9" i="3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E8" i="3"/>
  <c r="D10" i="1"/>
  <c r="E10" i="1" s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G9" i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F9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E9" i="1"/>
  <c r="C9" i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B9" i="1"/>
  <c r="E8" i="1"/>
  <c r="D11" i="1" l="1"/>
  <c r="E11" i="1" s="1"/>
  <c r="D11" i="3"/>
  <c r="D12" i="1"/>
  <c r="E11" i="3" l="1"/>
  <c r="D12" i="3"/>
  <c r="E12" i="1"/>
  <c r="D13" i="1"/>
  <c r="D13" i="3" l="1"/>
  <c r="E12" i="3"/>
  <c r="E13" i="1"/>
  <c r="D14" i="1"/>
  <c r="D14" i="3" l="1"/>
  <c r="E13" i="3"/>
  <c r="E14" i="1"/>
  <c r="D15" i="1"/>
  <c r="E14" i="3" l="1"/>
  <c r="D15" i="3"/>
  <c r="E15" i="1"/>
  <c r="D16" i="1"/>
  <c r="E15" i="3" l="1"/>
  <c r="D16" i="3"/>
  <c r="E16" i="1"/>
  <c r="D17" i="1"/>
  <c r="D17" i="3" l="1"/>
  <c r="E16" i="3"/>
  <c r="E17" i="1"/>
  <c r="D18" i="1"/>
  <c r="E17" i="3" l="1"/>
  <c r="D18" i="3"/>
  <c r="E18" i="1"/>
  <c r="D19" i="1"/>
  <c r="D19" i="3" l="1"/>
  <c r="E18" i="3"/>
  <c r="E19" i="1"/>
  <c r="D20" i="1"/>
  <c r="E19" i="3" l="1"/>
  <c r="D20" i="3"/>
  <c r="E20" i="1"/>
  <c r="D21" i="1"/>
  <c r="E20" i="3" l="1"/>
  <c r="D21" i="3"/>
  <c r="E21" i="1"/>
  <c r="D22" i="1"/>
  <c r="E21" i="3" l="1"/>
  <c r="D22" i="3"/>
  <c r="E22" i="1"/>
  <c r="D23" i="1"/>
  <c r="D23" i="3" l="1"/>
  <c r="E22" i="3"/>
  <c r="H8" i="1"/>
  <c r="E23" i="1"/>
  <c r="H8" i="3" l="1"/>
  <c r="E23" i="3"/>
  <c r="H9" i="1"/>
  <c r="I8" i="1"/>
  <c r="H9" i="3" l="1"/>
  <c r="I8" i="3"/>
  <c r="H10" i="1"/>
  <c r="I9" i="1"/>
  <c r="H10" i="3" l="1"/>
  <c r="I9" i="3"/>
  <c r="I10" i="1"/>
  <c r="H11" i="1"/>
  <c r="H11" i="3" l="1"/>
  <c r="I10" i="3"/>
  <c r="H12" i="1"/>
  <c r="I11" i="1"/>
  <c r="H12" i="3" l="1"/>
  <c r="I11" i="3"/>
  <c r="I12" i="1"/>
  <c r="H13" i="1"/>
  <c r="H13" i="3" l="1"/>
  <c r="I12" i="3"/>
  <c r="I13" i="1"/>
  <c r="H14" i="1"/>
  <c r="H14" i="3" l="1"/>
  <c r="I13" i="3"/>
  <c r="H15" i="1"/>
  <c r="I14" i="1"/>
  <c r="H15" i="3" l="1"/>
  <c r="I14" i="3"/>
  <c r="I15" i="1"/>
  <c r="H16" i="1"/>
  <c r="H16" i="3" l="1"/>
  <c r="I15" i="3"/>
  <c r="H17" i="1"/>
  <c r="I16" i="1"/>
  <c r="H17" i="3" l="1"/>
  <c r="I16" i="3"/>
  <c r="I17" i="1"/>
  <c r="H18" i="1"/>
  <c r="H18" i="3" l="1"/>
  <c r="I17" i="3"/>
  <c r="I18" i="1"/>
  <c r="H19" i="1"/>
  <c r="H19" i="3" l="1"/>
  <c r="I18" i="3"/>
  <c r="I19" i="1"/>
  <c r="H20" i="1"/>
  <c r="H20" i="3" l="1"/>
  <c r="I19" i="3"/>
  <c r="I20" i="1"/>
  <c r="H21" i="1"/>
  <c r="H21" i="3" l="1"/>
  <c r="I20" i="3"/>
  <c r="I21" i="1"/>
  <c r="H22" i="1"/>
  <c r="H22" i="3" l="1"/>
  <c r="I21" i="3"/>
  <c r="I22" i="1"/>
  <c r="H23" i="1"/>
  <c r="I23" i="1" s="1"/>
  <c r="E5" i="1" s="1"/>
  <c r="I5" i="1" s="1"/>
  <c r="H23" i="3" l="1"/>
  <c r="I23" i="3" s="1"/>
  <c r="E5" i="3" s="1"/>
  <c r="I5" i="3" s="1"/>
  <c r="I22" i="3"/>
</calcChain>
</file>

<file path=xl/sharedStrings.xml><?xml version="1.0" encoding="utf-8"?>
<sst xmlns="http://schemas.openxmlformats.org/spreadsheetml/2006/main" count="43" uniqueCount="18">
  <si>
    <t>ตารางการหักลดน้ำหนักเมล็ดข้าวโพดเลี้ยงสัตว์ที่มีความชื้น</t>
  </si>
  <si>
    <t>ท้ายประกาศกรมการค้าภายใน</t>
  </si>
  <si>
    <t>ลงวันที่ ๒๔ มกราคม พ.ศ.๒๕๖๒</t>
  </si>
  <si>
    <t>อัตราการหัก</t>
  </si>
  <si>
    <t>ความชื้น</t>
  </si>
  <si>
    <t>(%)</t>
  </si>
  <si>
    <t>(กก./ตัน)</t>
  </si>
  <si>
    <t>ราคาที่เกษตรกรขายได้ กับ หน้าโรงงาน</t>
  </si>
  <si>
    <t>ราคาปรับ</t>
  </si>
  <si>
    <t>หมายเหตุ : อัตราการหักลดน้ำหนักเมล็ดข้าวโพดเลี้ยงสัตว์ข้างต้นคำนวณจากน้ำหนักน้ำที่สูญหายไปกับค่าใช้จ่าย</t>
  </si>
  <si>
    <t>ในการทำแห้ง 1 .66 สตางค์ต่อกิโลกรัมต่อร้อยละความชื้นและราคารับซื้อเมล็ดข้าวโพดเลี้ยงสัตว์เฉลี่ย 7.28 บาท</t>
  </si>
  <si>
    <t>ต่อกิโลกรัมณความชื้น 14.5%</t>
  </si>
  <si>
    <t xml:space="preserve">   เรื่อง การกำหนดมาตรฐานการหักลดน้ำหนักเมล็ดข้าวโพดเลี้ยงสัตว์ที่มีความชื้น</t>
  </si>
  <si>
    <t>ไม่เกิน 30%</t>
  </si>
  <si>
    <t>ความชื้น (%)</t>
  </si>
  <si>
    <t>1</t>
  </si>
  <si>
    <t>ในการทำแห้ง 1.66 สตางค์ต่อกิโลกรัมต่อร้อยละความชื้นและราคารับซื้อเมล็ดข้าวโพดเลี้ยงสัตว์เฉลี่ย 7.28 บาท</t>
  </si>
  <si>
    <t>29 สิงหาคม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</si>
</sst>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TH Sarabun New"/>
      <family val="2"/>
    </font>
    <font>
      <sz val="11"/>
      <color theme="1"/>
      <name val="Calibri"/>
      <family val="2"/>
      <scheme val="minor"/>
    </font>
    <font>
      <b/>
      <sz val="20"/>
      <color theme="1"/>
      <name val="TH Sarabun New"/>
      <family val="2"/>
    </font>
    <font>
      <b/>
      <sz val="16"/>
      <color rgb="FF0070C0"/>
      <name val="TH Sarabun New"/>
      <family val="2"/>
    </font>
    <font>
      <b/>
      <sz val="22"/>
      <color theme="1"/>
      <name val="TH Sarabun New"/>
      <family val="2"/>
    </font>
    <font>
      <b/>
      <sz val="16"/>
      <color rgb="FFFF0000"/>
      <name val="Arial Black"/>
      <family val="2"/>
    </font>
    <font>
      <b/>
      <sz val="16"/>
      <name val="Arial Black"/>
      <family val="2"/>
    </font>
    <font>
      <b/>
      <sz val="16"/>
      <color theme="1"/>
      <name val="Arial Black"/>
      <family val="2"/>
    </font>
    <font>
      <b/>
      <sz val="16"/>
      <color rgb="FFC00000"/>
      <name val="TH Sarabun Ne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3" fontId="1" fillId="0" borderId="0" xfId="1" applyFont="1"/>
    <xf numFmtId="43" fontId="1" fillId="0" borderId="0" xfId="1" applyFont="1" applyAlignment="1">
      <alignment horizontal="center"/>
    </xf>
    <xf numFmtId="43" fontId="1" fillId="0" borderId="4" xfId="1" applyFont="1" applyBorder="1" applyAlignment="1">
      <alignment horizontal="center"/>
    </xf>
    <xf numFmtId="43" fontId="1" fillId="0" borderId="5" xfId="1" applyFont="1" applyBorder="1" applyAlignment="1">
      <alignment horizontal="center"/>
    </xf>
    <xf numFmtId="43" fontId="1" fillId="0" borderId="6" xfId="1" applyFont="1" applyBorder="1" applyAlignment="1">
      <alignment horizontal="center"/>
    </xf>
    <xf numFmtId="43" fontId="1" fillId="0" borderId="10" xfId="1" applyFont="1" applyBorder="1" applyAlignment="1">
      <alignment horizontal="center"/>
    </xf>
    <xf numFmtId="43" fontId="1" fillId="0" borderId="11" xfId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43" fontId="3" fillId="0" borderId="0" xfId="1" applyFont="1" applyAlignment="1">
      <alignment horizontal="left"/>
    </xf>
    <xf numFmtId="43" fontId="1" fillId="0" borderId="0" xfId="1" applyFont="1" applyAlignment="1">
      <alignment horizontal="left"/>
    </xf>
    <xf numFmtId="43" fontId="4" fillId="0" borderId="14" xfId="1" applyFont="1" applyBorder="1" applyAlignment="1">
      <alignment horizontal="center"/>
    </xf>
    <xf numFmtId="43" fontId="4" fillId="0" borderId="15" xfId="1" applyFont="1" applyBorder="1" applyAlignment="1">
      <alignment horizontal="center"/>
    </xf>
    <xf numFmtId="43" fontId="1" fillId="0" borderId="7" xfId="1" applyFont="1" applyBorder="1" applyAlignment="1">
      <alignment horizontal="center"/>
    </xf>
    <xf numFmtId="43" fontId="1" fillId="0" borderId="8" xfId="1" applyFont="1" applyBorder="1" applyAlignment="1">
      <alignment horizontal="center"/>
    </xf>
    <xf numFmtId="43" fontId="1" fillId="0" borderId="9" xfId="1" applyFont="1" applyBorder="1" applyAlignment="1">
      <alignment horizontal="center"/>
    </xf>
    <xf numFmtId="43" fontId="5" fillId="0" borderId="0" xfId="1" applyFont="1"/>
    <xf numFmtId="43" fontId="5" fillId="0" borderId="0" xfId="1" applyFont="1" applyAlignment="1">
      <alignment horizontal="center"/>
    </xf>
    <xf numFmtId="0" fontId="5" fillId="0" borderId="0" xfId="0" applyFont="1"/>
    <xf numFmtId="43" fontId="4" fillId="0" borderId="16" xfId="1" applyFont="1" applyBorder="1" applyAlignment="1">
      <alignment horizontal="center"/>
    </xf>
    <xf numFmtId="43" fontId="4" fillId="0" borderId="17" xfId="1" applyFont="1" applyBorder="1" applyAlignment="1">
      <alignment horizontal="center"/>
    </xf>
    <xf numFmtId="43" fontId="1" fillId="4" borderId="20" xfId="1" applyFont="1" applyFill="1" applyBorder="1"/>
    <xf numFmtId="0" fontId="1" fillId="4" borderId="21" xfId="0" applyFont="1" applyFill="1" applyBorder="1" applyAlignment="1">
      <alignment horizontal="center"/>
    </xf>
    <xf numFmtId="10" fontId="1" fillId="2" borderId="19" xfId="1" applyNumberFormat="1" applyFont="1" applyFill="1" applyBorder="1"/>
    <xf numFmtId="43" fontId="1" fillId="3" borderId="19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43" fontId="1" fillId="5" borderId="3" xfId="1" applyFont="1" applyFill="1" applyBorder="1" applyAlignment="1">
      <alignment horizontal="center"/>
    </xf>
    <xf numFmtId="43" fontId="6" fillId="2" borderId="22" xfId="1" applyFont="1" applyFill="1" applyBorder="1"/>
    <xf numFmtId="43" fontId="6" fillId="2" borderId="13" xfId="1" applyFont="1" applyFill="1" applyBorder="1" applyAlignment="1">
      <alignment horizontal="center"/>
    </xf>
    <xf numFmtId="43" fontId="7" fillId="3" borderId="17" xfId="1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43" fontId="1" fillId="3" borderId="11" xfId="1" applyFont="1" applyFill="1" applyBorder="1" applyAlignment="1">
      <alignment horizontal="center"/>
    </xf>
    <xf numFmtId="43" fontId="1" fillId="3" borderId="8" xfId="1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43" fontId="6" fillId="3" borderId="22" xfId="1" applyFont="1" applyFill="1" applyBorder="1" applyAlignment="1">
      <alignment horizontal="center"/>
    </xf>
    <xf numFmtId="43" fontId="1" fillId="3" borderId="12" xfId="1" applyFont="1" applyFill="1" applyBorder="1" applyAlignment="1">
      <alignment horizontal="center"/>
    </xf>
    <xf numFmtId="43" fontId="1" fillId="3" borderId="9" xfId="1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43" fontId="7" fillId="3" borderId="18" xfId="1" applyFont="1" applyFill="1" applyBorder="1" applyAlignment="1">
      <alignment horizontal="center"/>
    </xf>
    <xf numFmtId="43" fontId="6" fillId="4" borderId="22" xfId="0" applyNumberFormat="1" applyFont="1" applyFill="1" applyBorder="1"/>
    <xf numFmtId="43" fontId="5" fillId="6" borderId="27" xfId="1" applyFont="1" applyFill="1" applyBorder="1"/>
    <xf numFmtId="43" fontId="5" fillId="6" borderId="27" xfId="1" applyFont="1" applyFill="1" applyBorder="1" applyAlignment="1">
      <alignment horizontal="center"/>
    </xf>
    <xf numFmtId="0" fontId="5" fillId="6" borderId="27" xfId="0" applyFont="1" applyFill="1" applyBorder="1"/>
    <xf numFmtId="0" fontId="5" fillId="6" borderId="28" xfId="0" applyFont="1" applyFill="1" applyBorder="1"/>
    <xf numFmtId="43" fontId="1" fillId="6" borderId="1" xfId="1" applyFont="1" applyFill="1" applyBorder="1"/>
    <xf numFmtId="43" fontId="1" fillId="6" borderId="0" xfId="1" applyFont="1" applyFill="1" applyBorder="1"/>
    <xf numFmtId="43" fontId="3" fillId="6" borderId="0" xfId="1" applyFont="1" applyFill="1" applyBorder="1" applyAlignment="1">
      <alignment horizontal="left"/>
    </xf>
    <xf numFmtId="0" fontId="1" fillId="6" borderId="0" xfId="0" applyFont="1" applyFill="1"/>
    <xf numFmtId="0" fontId="1" fillId="6" borderId="2" xfId="0" applyFont="1" applyFill="1" applyBorder="1"/>
    <xf numFmtId="43" fontId="1" fillId="6" borderId="0" xfId="1" applyFont="1" applyFill="1" applyBorder="1" applyAlignment="1">
      <alignment horizontal="center"/>
    </xf>
    <xf numFmtId="43" fontId="1" fillId="6" borderId="23" xfId="1" applyFont="1" applyFill="1" applyBorder="1"/>
    <xf numFmtId="43" fontId="1" fillId="6" borderId="24" xfId="1" applyFont="1" applyFill="1" applyBorder="1"/>
    <xf numFmtId="43" fontId="1" fillId="6" borderId="24" xfId="1" applyFont="1" applyFill="1" applyBorder="1" applyAlignment="1">
      <alignment horizontal="left"/>
    </xf>
    <xf numFmtId="0" fontId="1" fillId="6" borderId="24" xfId="0" applyFont="1" applyFill="1" applyBorder="1"/>
    <xf numFmtId="0" fontId="1" fillId="6" borderId="25" xfId="0" applyFont="1" applyFill="1" applyBorder="1"/>
    <xf numFmtId="164" fontId="5" fillId="6" borderId="26" xfId="1" quotePrefix="1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BE31B-B94A-4864-8625-CAEC60744B8A}">
  <dimension ref="B1:I26"/>
  <sheetViews>
    <sheetView topLeftCell="A4" zoomScaleNormal="100" workbookViewId="0">
      <selection activeCell="C3" sqref="C3"/>
    </sheetView>
  </sheetViews>
  <sheetFormatPr defaultRowHeight="24" x14ac:dyDescent="0.8"/>
  <cols>
    <col min="1" max="1" width="8.7265625" style="1"/>
    <col min="2" max="2" width="8.7265625" style="3"/>
    <col min="3" max="3" width="12.1796875" style="3" bestFit="1" customWidth="1"/>
    <col min="4" max="4" width="15.26953125" style="2" customWidth="1"/>
    <col min="5" max="5" width="12.90625" style="4" customWidth="1"/>
    <col min="6" max="7" width="8.7265625" style="1"/>
    <col min="8" max="8" width="17.36328125" style="1" customWidth="1"/>
    <col min="9" max="9" width="13.1796875" style="1" customWidth="1"/>
    <col min="10" max="16384" width="8.7265625" style="1"/>
  </cols>
  <sheetData>
    <row r="1" spans="2:9" s="22" customFormat="1" ht="33" x14ac:dyDescent="1.1000000000000001">
      <c r="B1" s="20"/>
      <c r="C1" s="20" t="s">
        <v>0</v>
      </c>
      <c r="D1" s="20"/>
      <c r="E1" s="21"/>
    </row>
    <row r="2" spans="2:9" ht="30" x14ac:dyDescent="1">
      <c r="D2" s="13" t="s">
        <v>1</v>
      </c>
      <c r="E2" s="13"/>
    </row>
    <row r="3" spans="2:9" x14ac:dyDescent="0.8">
      <c r="C3" s="3" t="s">
        <v>12</v>
      </c>
      <c r="D3" s="3"/>
    </row>
    <row r="4" spans="2:9" ht="24.5" thickBot="1" x14ac:dyDescent="0.85">
      <c r="D4" s="14" t="s">
        <v>2</v>
      </c>
      <c r="E4" s="14"/>
    </row>
    <row r="5" spans="2:9" ht="26" thickBot="1" x14ac:dyDescent="0.85">
      <c r="B5" s="27">
        <v>0.14499999999999999</v>
      </c>
      <c r="C5" s="31">
        <v>7.28</v>
      </c>
      <c r="D5" s="28" t="s">
        <v>13</v>
      </c>
      <c r="E5" s="38">
        <f>I23</f>
        <v>5.70024</v>
      </c>
      <c r="F5" s="25" t="s">
        <v>7</v>
      </c>
      <c r="G5" s="25"/>
      <c r="H5" s="26"/>
      <c r="I5" s="43">
        <f>C5-E5</f>
        <v>1.5797600000000003</v>
      </c>
    </row>
    <row r="6" spans="2:9" x14ac:dyDescent="0.8">
      <c r="B6" s="60" t="s">
        <v>4</v>
      </c>
      <c r="C6" s="61"/>
      <c r="D6" s="29" t="s">
        <v>3</v>
      </c>
      <c r="E6" s="30" t="s">
        <v>8</v>
      </c>
      <c r="F6" s="60" t="s">
        <v>4</v>
      </c>
      <c r="G6" s="61"/>
      <c r="H6" s="29" t="s">
        <v>3</v>
      </c>
      <c r="I6" s="30" t="s">
        <v>8</v>
      </c>
    </row>
    <row r="7" spans="2:9" ht="24.5" thickBot="1" x14ac:dyDescent="0.85">
      <c r="B7" s="60" t="s">
        <v>5</v>
      </c>
      <c r="C7" s="61"/>
      <c r="D7" s="29" t="s">
        <v>6</v>
      </c>
      <c r="E7" s="30" t="s">
        <v>4</v>
      </c>
      <c r="F7" s="60" t="s">
        <v>5</v>
      </c>
      <c r="G7" s="61"/>
      <c r="H7" s="29" t="s">
        <v>6</v>
      </c>
      <c r="I7" s="30" t="s">
        <v>4</v>
      </c>
    </row>
    <row r="8" spans="2:9" ht="25.5" x14ac:dyDescent="0.8">
      <c r="B8" s="5">
        <v>14.1</v>
      </c>
      <c r="C8" s="17">
        <v>14.5</v>
      </c>
      <c r="D8" s="10">
        <v>0</v>
      </c>
      <c r="E8" s="32">
        <f>((1000-D8)/1000)*$C$5</f>
        <v>7.28</v>
      </c>
      <c r="F8" s="8">
        <v>22.1</v>
      </c>
      <c r="G8" s="17">
        <v>22.5</v>
      </c>
      <c r="H8" s="10">
        <f>D23+D9</f>
        <v>112</v>
      </c>
      <c r="I8" s="23">
        <f>((1000-H8)/1000)*$C$5</f>
        <v>6.4646400000000002</v>
      </c>
    </row>
    <row r="9" spans="2:9" ht="25.5" x14ac:dyDescent="0.8">
      <c r="B9" s="6">
        <f>B8+0.5</f>
        <v>14.6</v>
      </c>
      <c r="C9" s="18">
        <f>C8+0.5</f>
        <v>15</v>
      </c>
      <c r="D9" s="34">
        <v>7</v>
      </c>
      <c r="E9" s="15">
        <f t="shared" ref="E9:E23" si="0">((1000-D9)/1000)*$C$5</f>
        <v>7.2290400000000004</v>
      </c>
      <c r="F9" s="9">
        <f>F8+0.5</f>
        <v>22.6</v>
      </c>
      <c r="G9" s="18">
        <f>G8+0.5</f>
        <v>23</v>
      </c>
      <c r="H9" s="11">
        <f>H8+$D$9</f>
        <v>119</v>
      </c>
      <c r="I9" s="24">
        <f t="shared" ref="I9:I23" si="1">((1000-H9)/1000)*$C$5</f>
        <v>6.4136800000000003</v>
      </c>
    </row>
    <row r="10" spans="2:9" x14ac:dyDescent="0.8">
      <c r="B10" s="6">
        <f t="shared" ref="B10:C23" si="2">B9+0.5</f>
        <v>15.1</v>
      </c>
      <c r="C10" s="18">
        <f t="shared" si="2"/>
        <v>15.5</v>
      </c>
      <c r="D10" s="11">
        <f>D9+$D$9</f>
        <v>14</v>
      </c>
      <c r="E10" s="15">
        <f t="shared" si="0"/>
        <v>7.1780800000000005</v>
      </c>
      <c r="F10" s="9">
        <f t="shared" ref="F10:G23" si="3">F9+0.5</f>
        <v>23.1</v>
      </c>
      <c r="G10" s="18">
        <f t="shared" si="3"/>
        <v>23.5</v>
      </c>
      <c r="H10" s="11">
        <f t="shared" ref="H10:H23" si="4">H9+$D$9</f>
        <v>126</v>
      </c>
      <c r="I10" s="24">
        <f t="shared" si="1"/>
        <v>6.3627200000000004</v>
      </c>
    </row>
    <row r="11" spans="2:9" x14ac:dyDescent="0.8">
      <c r="B11" s="6">
        <f t="shared" si="2"/>
        <v>15.6</v>
      </c>
      <c r="C11" s="18">
        <f t="shared" si="2"/>
        <v>16</v>
      </c>
      <c r="D11" s="11">
        <f>D10+$D$9</f>
        <v>21</v>
      </c>
      <c r="E11" s="15">
        <f t="shared" si="0"/>
        <v>7.1271199999999997</v>
      </c>
      <c r="F11" s="9">
        <f t="shared" si="3"/>
        <v>23.6</v>
      </c>
      <c r="G11" s="18">
        <f t="shared" si="3"/>
        <v>24</v>
      </c>
      <c r="H11" s="11">
        <f t="shared" si="4"/>
        <v>133</v>
      </c>
      <c r="I11" s="24">
        <f t="shared" si="1"/>
        <v>6.3117600000000005</v>
      </c>
    </row>
    <row r="12" spans="2:9" x14ac:dyDescent="0.8">
      <c r="B12" s="6">
        <f t="shared" si="2"/>
        <v>16.100000000000001</v>
      </c>
      <c r="C12" s="18">
        <f t="shared" si="2"/>
        <v>16.5</v>
      </c>
      <c r="D12" s="11">
        <f t="shared" ref="D12:D23" si="5">D11+$D$9</f>
        <v>28</v>
      </c>
      <c r="E12" s="15">
        <f t="shared" si="0"/>
        <v>7.0761599999999998</v>
      </c>
      <c r="F12" s="9">
        <f t="shared" si="3"/>
        <v>24.1</v>
      </c>
      <c r="G12" s="18">
        <f t="shared" si="3"/>
        <v>24.5</v>
      </c>
      <c r="H12" s="11">
        <f t="shared" si="4"/>
        <v>140</v>
      </c>
      <c r="I12" s="24">
        <f t="shared" si="1"/>
        <v>6.2607999999999997</v>
      </c>
    </row>
    <row r="13" spans="2:9" ht="25.5" x14ac:dyDescent="0.8">
      <c r="B13" s="6">
        <f t="shared" si="2"/>
        <v>16.600000000000001</v>
      </c>
      <c r="C13" s="18">
        <f t="shared" si="2"/>
        <v>17</v>
      </c>
      <c r="D13" s="11">
        <f t="shared" si="5"/>
        <v>35</v>
      </c>
      <c r="E13" s="15">
        <f t="shared" si="0"/>
        <v>7.0251999999999999</v>
      </c>
      <c r="F13" s="35">
        <f t="shared" si="3"/>
        <v>24.6</v>
      </c>
      <c r="G13" s="36">
        <f t="shared" si="3"/>
        <v>25</v>
      </c>
      <c r="H13" s="37">
        <f t="shared" si="4"/>
        <v>147</v>
      </c>
      <c r="I13" s="33">
        <f t="shared" si="1"/>
        <v>6.2098399999999998</v>
      </c>
    </row>
    <row r="14" spans="2:9" x14ac:dyDescent="0.8">
      <c r="B14" s="6">
        <f t="shared" si="2"/>
        <v>17.100000000000001</v>
      </c>
      <c r="C14" s="18">
        <f t="shared" si="2"/>
        <v>17.5</v>
      </c>
      <c r="D14" s="11">
        <f t="shared" si="5"/>
        <v>42</v>
      </c>
      <c r="E14" s="15">
        <f t="shared" si="0"/>
        <v>6.97424</v>
      </c>
      <c r="F14" s="9">
        <f t="shared" si="3"/>
        <v>25.1</v>
      </c>
      <c r="G14" s="18">
        <f t="shared" si="3"/>
        <v>25.5</v>
      </c>
      <c r="H14" s="11">
        <f t="shared" si="4"/>
        <v>154</v>
      </c>
      <c r="I14" s="24">
        <f t="shared" si="1"/>
        <v>6.1588799999999999</v>
      </c>
    </row>
    <row r="15" spans="2:9" x14ac:dyDescent="0.8">
      <c r="B15" s="6">
        <f t="shared" si="2"/>
        <v>17.600000000000001</v>
      </c>
      <c r="C15" s="18">
        <f t="shared" si="2"/>
        <v>18</v>
      </c>
      <c r="D15" s="11">
        <f t="shared" si="5"/>
        <v>49</v>
      </c>
      <c r="E15" s="15">
        <f t="shared" si="0"/>
        <v>6.9232800000000001</v>
      </c>
      <c r="F15" s="9">
        <f t="shared" si="3"/>
        <v>25.6</v>
      </c>
      <c r="G15" s="18">
        <f t="shared" si="3"/>
        <v>26</v>
      </c>
      <c r="H15" s="11">
        <f t="shared" si="4"/>
        <v>161</v>
      </c>
      <c r="I15" s="24">
        <f t="shared" si="1"/>
        <v>6.10792</v>
      </c>
    </row>
    <row r="16" spans="2:9" x14ac:dyDescent="0.8">
      <c r="B16" s="6">
        <f t="shared" si="2"/>
        <v>18.100000000000001</v>
      </c>
      <c r="C16" s="18">
        <f t="shared" si="2"/>
        <v>18.5</v>
      </c>
      <c r="D16" s="11">
        <f t="shared" si="5"/>
        <v>56</v>
      </c>
      <c r="E16" s="15">
        <f t="shared" si="0"/>
        <v>6.8723200000000002</v>
      </c>
      <c r="F16" s="9">
        <f t="shared" si="3"/>
        <v>26.1</v>
      </c>
      <c r="G16" s="18">
        <f t="shared" si="3"/>
        <v>26.5</v>
      </c>
      <c r="H16" s="11">
        <f t="shared" si="4"/>
        <v>168</v>
      </c>
      <c r="I16" s="24">
        <f t="shared" si="1"/>
        <v>6.0569600000000001</v>
      </c>
    </row>
    <row r="17" spans="2:9" x14ac:dyDescent="0.8">
      <c r="B17" s="6">
        <f t="shared" si="2"/>
        <v>18.600000000000001</v>
      </c>
      <c r="C17" s="18">
        <f t="shared" si="2"/>
        <v>19</v>
      </c>
      <c r="D17" s="11">
        <f t="shared" si="5"/>
        <v>63</v>
      </c>
      <c r="E17" s="15">
        <f t="shared" si="0"/>
        <v>6.8213600000000003</v>
      </c>
      <c r="F17" s="9">
        <f t="shared" si="3"/>
        <v>26.6</v>
      </c>
      <c r="G17" s="18">
        <f t="shared" si="3"/>
        <v>27</v>
      </c>
      <c r="H17" s="11">
        <f t="shared" si="4"/>
        <v>175</v>
      </c>
      <c r="I17" s="24">
        <f t="shared" si="1"/>
        <v>6.0060000000000002</v>
      </c>
    </row>
    <row r="18" spans="2:9" x14ac:dyDescent="0.8">
      <c r="B18" s="6">
        <f t="shared" si="2"/>
        <v>19.100000000000001</v>
      </c>
      <c r="C18" s="18">
        <f t="shared" si="2"/>
        <v>19.5</v>
      </c>
      <c r="D18" s="11">
        <f t="shared" si="5"/>
        <v>70</v>
      </c>
      <c r="E18" s="15">
        <f t="shared" si="0"/>
        <v>6.7704000000000004</v>
      </c>
      <c r="F18" s="9">
        <f t="shared" si="3"/>
        <v>27.1</v>
      </c>
      <c r="G18" s="18">
        <f t="shared" si="3"/>
        <v>27.5</v>
      </c>
      <c r="H18" s="11">
        <f t="shared" si="4"/>
        <v>182</v>
      </c>
      <c r="I18" s="24">
        <f t="shared" si="1"/>
        <v>5.9550399999999994</v>
      </c>
    </row>
    <row r="19" spans="2:9" x14ac:dyDescent="0.8">
      <c r="B19" s="6">
        <f>B18+0.5</f>
        <v>19.600000000000001</v>
      </c>
      <c r="C19" s="18">
        <f t="shared" si="2"/>
        <v>20</v>
      </c>
      <c r="D19" s="11">
        <f t="shared" si="5"/>
        <v>77</v>
      </c>
      <c r="E19" s="15">
        <f t="shared" si="0"/>
        <v>6.7194400000000005</v>
      </c>
      <c r="F19" s="9">
        <f>F18+0.5</f>
        <v>27.6</v>
      </c>
      <c r="G19" s="18">
        <f t="shared" si="3"/>
        <v>28</v>
      </c>
      <c r="H19" s="11">
        <f t="shared" si="4"/>
        <v>189</v>
      </c>
      <c r="I19" s="24">
        <f t="shared" si="1"/>
        <v>5.9040800000000004</v>
      </c>
    </row>
    <row r="20" spans="2:9" x14ac:dyDescent="0.8">
      <c r="B20" s="6">
        <f t="shared" si="2"/>
        <v>20.100000000000001</v>
      </c>
      <c r="C20" s="18">
        <f t="shared" si="2"/>
        <v>20.5</v>
      </c>
      <c r="D20" s="11">
        <f t="shared" si="5"/>
        <v>84</v>
      </c>
      <c r="E20" s="15">
        <f t="shared" si="0"/>
        <v>6.6684800000000006</v>
      </c>
      <c r="F20" s="9">
        <f t="shared" si="3"/>
        <v>28.1</v>
      </c>
      <c r="G20" s="18">
        <f t="shared" si="3"/>
        <v>28.5</v>
      </c>
      <c r="H20" s="11">
        <f t="shared" si="4"/>
        <v>196</v>
      </c>
      <c r="I20" s="24">
        <f t="shared" si="1"/>
        <v>5.8531200000000005</v>
      </c>
    </row>
    <row r="21" spans="2:9" x14ac:dyDescent="0.8">
      <c r="B21" s="6">
        <f>B20+0.5</f>
        <v>20.6</v>
      </c>
      <c r="C21" s="18">
        <f t="shared" si="2"/>
        <v>21</v>
      </c>
      <c r="D21" s="11">
        <f t="shared" si="5"/>
        <v>91</v>
      </c>
      <c r="E21" s="15">
        <f t="shared" si="0"/>
        <v>6.6175200000000007</v>
      </c>
      <c r="F21" s="9">
        <f>F20+0.5</f>
        <v>28.6</v>
      </c>
      <c r="G21" s="18">
        <f t="shared" si="3"/>
        <v>29</v>
      </c>
      <c r="H21" s="11">
        <f t="shared" si="4"/>
        <v>203</v>
      </c>
      <c r="I21" s="24">
        <f t="shared" si="1"/>
        <v>5.8021600000000007</v>
      </c>
    </row>
    <row r="22" spans="2:9" x14ac:dyDescent="0.8">
      <c r="B22" s="6">
        <f t="shared" ref="B22:B23" si="6">B21+0.5</f>
        <v>21.1</v>
      </c>
      <c r="C22" s="18">
        <f t="shared" si="2"/>
        <v>21.5</v>
      </c>
      <c r="D22" s="11">
        <f t="shared" si="5"/>
        <v>98</v>
      </c>
      <c r="E22" s="15">
        <f t="shared" si="0"/>
        <v>6.5665600000000008</v>
      </c>
      <c r="F22" s="9">
        <f t="shared" ref="F22:F23" si="7">F21+0.5</f>
        <v>29.1</v>
      </c>
      <c r="G22" s="18">
        <f t="shared" si="3"/>
        <v>29.5</v>
      </c>
      <c r="H22" s="11">
        <f t="shared" si="4"/>
        <v>210</v>
      </c>
      <c r="I22" s="24">
        <f t="shared" si="1"/>
        <v>5.7512000000000008</v>
      </c>
    </row>
    <row r="23" spans="2:9" ht="26" thickBot="1" x14ac:dyDescent="0.85">
      <c r="B23" s="7">
        <f t="shared" si="6"/>
        <v>21.6</v>
      </c>
      <c r="C23" s="19">
        <f t="shared" si="2"/>
        <v>22</v>
      </c>
      <c r="D23" s="12">
        <f t="shared" si="5"/>
        <v>105</v>
      </c>
      <c r="E23" s="16">
        <f t="shared" si="0"/>
        <v>6.5156000000000001</v>
      </c>
      <c r="F23" s="39">
        <f t="shared" si="7"/>
        <v>29.6</v>
      </c>
      <c r="G23" s="40">
        <f t="shared" si="3"/>
        <v>30</v>
      </c>
      <c r="H23" s="41">
        <f t="shared" si="4"/>
        <v>217</v>
      </c>
      <c r="I23" s="42">
        <f t="shared" si="1"/>
        <v>5.70024</v>
      </c>
    </row>
    <row r="24" spans="2:9" x14ac:dyDescent="0.8">
      <c r="B24" s="3" t="s">
        <v>9</v>
      </c>
      <c r="F24" s="3"/>
      <c r="G24" s="3"/>
      <c r="H24" s="2"/>
    </row>
    <row r="25" spans="2:9" x14ac:dyDescent="0.8">
      <c r="B25" s="3" t="s">
        <v>10</v>
      </c>
    </row>
    <row r="26" spans="2:9" x14ac:dyDescent="0.8">
      <c r="B26" s="3" t="s">
        <v>11</v>
      </c>
    </row>
  </sheetData>
  <mergeCells count="4">
    <mergeCell ref="B6:C6"/>
    <mergeCell ref="F6:G6"/>
    <mergeCell ref="B7:C7"/>
    <mergeCell ref="F7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DD855-6982-4836-8855-89A7528A8084}">
  <dimension ref="B1:I26"/>
  <sheetViews>
    <sheetView tabSelected="1" zoomScale="47" zoomScaleNormal="47" workbookViewId="0">
      <selection activeCell="X16" sqref="X16"/>
    </sheetView>
  </sheetViews>
  <sheetFormatPr defaultRowHeight="24" x14ac:dyDescent="0.8"/>
  <cols>
    <col min="1" max="1" width="8.7265625" style="1"/>
    <col min="2" max="2" width="8.7265625" style="3"/>
    <col min="3" max="3" width="13.26953125" style="3" customWidth="1"/>
    <col min="4" max="4" width="15.26953125" style="2" customWidth="1"/>
    <col min="5" max="5" width="12.90625" style="4" customWidth="1"/>
    <col min="6" max="7" width="8.7265625" style="1"/>
    <col min="8" max="8" width="17.36328125" style="1" customWidth="1"/>
    <col min="9" max="9" width="13.1796875" style="1" customWidth="1"/>
    <col min="10" max="16384" width="8.7265625" style="1"/>
  </cols>
  <sheetData>
    <row r="1" spans="2:9" s="22" customFormat="1" ht="33" x14ac:dyDescent="1.1000000000000001">
      <c r="B1" s="59" t="s">
        <v>15</v>
      </c>
      <c r="C1" s="44" t="s">
        <v>0</v>
      </c>
      <c r="D1" s="44"/>
      <c r="E1" s="45"/>
      <c r="F1" s="46"/>
      <c r="G1" s="46"/>
      <c r="H1" s="46"/>
      <c r="I1" s="47"/>
    </row>
    <row r="2" spans="2:9" ht="30" x14ac:dyDescent="1">
      <c r="B2" s="48"/>
      <c r="C2" s="49"/>
      <c r="D2" s="50" t="s">
        <v>1</v>
      </c>
      <c r="E2" s="50"/>
      <c r="F2" s="51"/>
      <c r="G2" s="51"/>
      <c r="H2" s="51"/>
      <c r="I2" s="52"/>
    </row>
    <row r="3" spans="2:9" x14ac:dyDescent="0.8">
      <c r="B3" s="48"/>
      <c r="C3" s="49" t="s">
        <v>12</v>
      </c>
      <c r="D3" s="49"/>
      <c r="E3" s="53"/>
      <c r="F3" s="51"/>
      <c r="G3" s="51"/>
      <c r="H3" s="51"/>
      <c r="I3" s="52"/>
    </row>
    <row r="4" spans="2:9" ht="24.5" thickBot="1" x14ac:dyDescent="0.85">
      <c r="B4" s="54"/>
      <c r="C4" s="55"/>
      <c r="D4" s="56" t="s">
        <v>2</v>
      </c>
      <c r="E4" s="56"/>
      <c r="F4" s="57"/>
      <c r="G4" s="57"/>
      <c r="H4" s="57"/>
      <c r="I4" s="58"/>
    </row>
    <row r="5" spans="2:9" ht="26" thickBot="1" x14ac:dyDescent="0.85">
      <c r="B5" s="27">
        <v>0.14499999999999999</v>
      </c>
      <c r="C5" s="31">
        <v>9</v>
      </c>
      <c r="D5" s="28" t="s">
        <v>13</v>
      </c>
      <c r="E5" s="38">
        <f>I23</f>
        <v>7.0470000000000006</v>
      </c>
      <c r="F5" s="25" t="s">
        <v>7</v>
      </c>
      <c r="G5" s="25"/>
      <c r="H5" s="26"/>
      <c r="I5" s="43">
        <f>C5-E5</f>
        <v>1.9529999999999994</v>
      </c>
    </row>
    <row r="6" spans="2:9" x14ac:dyDescent="0.8">
      <c r="B6" s="62" t="s">
        <v>17</v>
      </c>
      <c r="C6" s="63"/>
      <c r="D6" s="29" t="s">
        <v>3</v>
      </c>
      <c r="E6" s="30" t="s">
        <v>8</v>
      </c>
      <c r="F6" s="60" t="s">
        <v>4</v>
      </c>
      <c r="G6" s="61"/>
      <c r="H6" s="29" t="s">
        <v>3</v>
      </c>
      <c r="I6" s="30" t="s">
        <v>8</v>
      </c>
    </row>
    <row r="7" spans="2:9" ht="24.5" thickBot="1" x14ac:dyDescent="0.85">
      <c r="B7" s="60" t="s">
        <v>14</v>
      </c>
      <c r="C7" s="61"/>
      <c r="D7" s="29" t="s">
        <v>6</v>
      </c>
      <c r="E7" s="30" t="s">
        <v>4</v>
      </c>
      <c r="F7" s="60" t="s">
        <v>5</v>
      </c>
      <c r="G7" s="61"/>
      <c r="H7" s="29" t="s">
        <v>6</v>
      </c>
      <c r="I7" s="30" t="s">
        <v>4</v>
      </c>
    </row>
    <row r="8" spans="2:9" ht="25.5" x14ac:dyDescent="0.8">
      <c r="B8" s="5">
        <v>14.1</v>
      </c>
      <c r="C8" s="17">
        <v>14.5</v>
      </c>
      <c r="D8" s="10">
        <v>0</v>
      </c>
      <c r="E8" s="32">
        <f>((1000-D8)/1000)*$C$5</f>
        <v>9</v>
      </c>
      <c r="F8" s="8">
        <v>22.1</v>
      </c>
      <c r="G8" s="17">
        <v>22.5</v>
      </c>
      <c r="H8" s="10">
        <f>D23+D9</f>
        <v>112</v>
      </c>
      <c r="I8" s="23">
        <f>((1000-H8)/1000)*$C$5</f>
        <v>7.992</v>
      </c>
    </row>
    <row r="9" spans="2:9" ht="25.5" x14ac:dyDescent="0.8">
      <c r="B9" s="6">
        <f>B8+0.5</f>
        <v>14.6</v>
      </c>
      <c r="C9" s="18">
        <f>C8+0.5</f>
        <v>15</v>
      </c>
      <c r="D9" s="34">
        <v>7</v>
      </c>
      <c r="E9" s="15">
        <f t="shared" ref="E9:E23" si="0">((1000-D9)/1000)*$C$5</f>
        <v>8.9369999999999994</v>
      </c>
      <c r="F9" s="9">
        <f>F8+0.5</f>
        <v>22.6</v>
      </c>
      <c r="G9" s="18">
        <f>G8+0.5</f>
        <v>23</v>
      </c>
      <c r="H9" s="11">
        <f>H8+$D$9</f>
        <v>119</v>
      </c>
      <c r="I9" s="24">
        <f t="shared" ref="I9:I23" si="1">((1000-H9)/1000)*$C$5</f>
        <v>7.9290000000000003</v>
      </c>
    </row>
    <row r="10" spans="2:9" x14ac:dyDescent="0.8">
      <c r="B10" s="6">
        <f t="shared" ref="B10:C23" si="2">B9+0.5</f>
        <v>15.1</v>
      </c>
      <c r="C10" s="18">
        <f t="shared" si="2"/>
        <v>15.5</v>
      </c>
      <c r="D10" s="11">
        <f>D9+$D$9</f>
        <v>14</v>
      </c>
      <c r="E10" s="15">
        <f t="shared" si="0"/>
        <v>8.8740000000000006</v>
      </c>
      <c r="F10" s="9">
        <f t="shared" ref="F10:G23" si="3">F9+0.5</f>
        <v>23.1</v>
      </c>
      <c r="G10" s="18">
        <f t="shared" si="3"/>
        <v>23.5</v>
      </c>
      <c r="H10" s="11">
        <f t="shared" ref="H10:H23" si="4">H9+$D$9</f>
        <v>126</v>
      </c>
      <c r="I10" s="24">
        <f t="shared" si="1"/>
        <v>7.8659999999999997</v>
      </c>
    </row>
    <row r="11" spans="2:9" x14ac:dyDescent="0.8">
      <c r="B11" s="6">
        <f t="shared" si="2"/>
        <v>15.6</v>
      </c>
      <c r="C11" s="18">
        <f t="shared" si="2"/>
        <v>16</v>
      </c>
      <c r="D11" s="11">
        <f>D10+$D$9</f>
        <v>21</v>
      </c>
      <c r="E11" s="15">
        <f t="shared" si="0"/>
        <v>8.8109999999999999</v>
      </c>
      <c r="F11" s="9">
        <f t="shared" si="3"/>
        <v>23.6</v>
      </c>
      <c r="G11" s="18">
        <f t="shared" si="3"/>
        <v>24</v>
      </c>
      <c r="H11" s="11">
        <f t="shared" si="4"/>
        <v>133</v>
      </c>
      <c r="I11" s="24">
        <f t="shared" si="1"/>
        <v>7.8029999999999999</v>
      </c>
    </row>
    <row r="12" spans="2:9" x14ac:dyDescent="0.8">
      <c r="B12" s="6">
        <f t="shared" si="2"/>
        <v>16.100000000000001</v>
      </c>
      <c r="C12" s="18">
        <f t="shared" si="2"/>
        <v>16.5</v>
      </c>
      <c r="D12" s="11">
        <f t="shared" ref="D12:D23" si="5">D11+$D$9</f>
        <v>28</v>
      </c>
      <c r="E12" s="15">
        <f t="shared" si="0"/>
        <v>8.7479999999999993</v>
      </c>
      <c r="F12" s="9">
        <f t="shared" si="3"/>
        <v>24.1</v>
      </c>
      <c r="G12" s="18">
        <f t="shared" si="3"/>
        <v>24.5</v>
      </c>
      <c r="H12" s="11">
        <f t="shared" si="4"/>
        <v>140</v>
      </c>
      <c r="I12" s="24">
        <f t="shared" si="1"/>
        <v>7.74</v>
      </c>
    </row>
    <row r="13" spans="2:9" ht="25.5" x14ac:dyDescent="0.8">
      <c r="B13" s="6">
        <f t="shared" si="2"/>
        <v>16.600000000000001</v>
      </c>
      <c r="C13" s="18">
        <f t="shared" si="2"/>
        <v>17</v>
      </c>
      <c r="D13" s="11">
        <f t="shared" si="5"/>
        <v>35</v>
      </c>
      <c r="E13" s="15">
        <f t="shared" si="0"/>
        <v>8.6850000000000005</v>
      </c>
      <c r="F13" s="35">
        <f t="shared" si="3"/>
        <v>24.6</v>
      </c>
      <c r="G13" s="36">
        <f t="shared" si="3"/>
        <v>25</v>
      </c>
      <c r="H13" s="37">
        <f t="shared" si="4"/>
        <v>147</v>
      </c>
      <c r="I13" s="33">
        <f t="shared" si="1"/>
        <v>7.6769999999999996</v>
      </c>
    </row>
    <row r="14" spans="2:9" x14ac:dyDescent="0.8">
      <c r="B14" s="6">
        <f t="shared" si="2"/>
        <v>17.100000000000001</v>
      </c>
      <c r="C14" s="18">
        <f t="shared" si="2"/>
        <v>17.5</v>
      </c>
      <c r="D14" s="11">
        <f t="shared" si="5"/>
        <v>42</v>
      </c>
      <c r="E14" s="15">
        <f t="shared" si="0"/>
        <v>8.6219999999999999</v>
      </c>
      <c r="F14" s="9">
        <f t="shared" si="3"/>
        <v>25.1</v>
      </c>
      <c r="G14" s="18">
        <f t="shared" si="3"/>
        <v>25.5</v>
      </c>
      <c r="H14" s="11">
        <f t="shared" si="4"/>
        <v>154</v>
      </c>
      <c r="I14" s="24">
        <f t="shared" si="1"/>
        <v>7.6139999999999999</v>
      </c>
    </row>
    <row r="15" spans="2:9" x14ac:dyDescent="0.8">
      <c r="B15" s="6">
        <f t="shared" si="2"/>
        <v>17.600000000000001</v>
      </c>
      <c r="C15" s="18">
        <f t="shared" si="2"/>
        <v>18</v>
      </c>
      <c r="D15" s="11">
        <f t="shared" si="5"/>
        <v>49</v>
      </c>
      <c r="E15" s="15">
        <f t="shared" si="0"/>
        <v>8.5589999999999993</v>
      </c>
      <c r="F15" s="9">
        <f t="shared" si="3"/>
        <v>25.6</v>
      </c>
      <c r="G15" s="18">
        <f t="shared" si="3"/>
        <v>26</v>
      </c>
      <c r="H15" s="11">
        <f t="shared" si="4"/>
        <v>161</v>
      </c>
      <c r="I15" s="24">
        <f t="shared" si="1"/>
        <v>7.5510000000000002</v>
      </c>
    </row>
    <row r="16" spans="2:9" x14ac:dyDescent="0.8">
      <c r="B16" s="6">
        <f t="shared" si="2"/>
        <v>18.100000000000001</v>
      </c>
      <c r="C16" s="18">
        <f t="shared" si="2"/>
        <v>18.5</v>
      </c>
      <c r="D16" s="11">
        <f t="shared" si="5"/>
        <v>56</v>
      </c>
      <c r="E16" s="15">
        <f t="shared" si="0"/>
        <v>8.4959999999999987</v>
      </c>
      <c r="F16" s="9">
        <f t="shared" si="3"/>
        <v>26.1</v>
      </c>
      <c r="G16" s="18">
        <f t="shared" si="3"/>
        <v>26.5</v>
      </c>
      <c r="H16" s="11">
        <f t="shared" si="4"/>
        <v>168</v>
      </c>
      <c r="I16" s="24">
        <f t="shared" si="1"/>
        <v>7.4879999999999995</v>
      </c>
    </row>
    <row r="17" spans="2:9" x14ac:dyDescent="0.8">
      <c r="B17" s="6">
        <f t="shared" si="2"/>
        <v>18.600000000000001</v>
      </c>
      <c r="C17" s="18">
        <f t="shared" si="2"/>
        <v>19</v>
      </c>
      <c r="D17" s="11">
        <f t="shared" si="5"/>
        <v>63</v>
      </c>
      <c r="E17" s="15">
        <f t="shared" si="0"/>
        <v>8.4329999999999998</v>
      </c>
      <c r="F17" s="9">
        <f t="shared" si="3"/>
        <v>26.6</v>
      </c>
      <c r="G17" s="18">
        <f t="shared" si="3"/>
        <v>27</v>
      </c>
      <c r="H17" s="11">
        <f t="shared" si="4"/>
        <v>175</v>
      </c>
      <c r="I17" s="24">
        <f t="shared" si="1"/>
        <v>7.4249999999999998</v>
      </c>
    </row>
    <row r="18" spans="2:9" x14ac:dyDescent="0.8">
      <c r="B18" s="6">
        <f t="shared" si="2"/>
        <v>19.100000000000001</v>
      </c>
      <c r="C18" s="18">
        <f t="shared" si="2"/>
        <v>19.5</v>
      </c>
      <c r="D18" s="11">
        <f t="shared" si="5"/>
        <v>70</v>
      </c>
      <c r="E18" s="15">
        <f t="shared" si="0"/>
        <v>8.370000000000001</v>
      </c>
      <c r="F18" s="9">
        <f t="shared" si="3"/>
        <v>27.1</v>
      </c>
      <c r="G18" s="18">
        <f t="shared" si="3"/>
        <v>27.5</v>
      </c>
      <c r="H18" s="11">
        <f t="shared" si="4"/>
        <v>182</v>
      </c>
      <c r="I18" s="24">
        <f t="shared" si="1"/>
        <v>7.3619999999999992</v>
      </c>
    </row>
    <row r="19" spans="2:9" x14ac:dyDescent="0.8">
      <c r="B19" s="6">
        <f>B18+0.5</f>
        <v>19.600000000000001</v>
      </c>
      <c r="C19" s="18">
        <f t="shared" si="2"/>
        <v>20</v>
      </c>
      <c r="D19" s="11">
        <f t="shared" si="5"/>
        <v>77</v>
      </c>
      <c r="E19" s="15">
        <f t="shared" si="0"/>
        <v>8.3070000000000004</v>
      </c>
      <c r="F19" s="9">
        <f>F18+0.5</f>
        <v>27.6</v>
      </c>
      <c r="G19" s="18">
        <f t="shared" si="3"/>
        <v>28</v>
      </c>
      <c r="H19" s="11">
        <f t="shared" si="4"/>
        <v>189</v>
      </c>
      <c r="I19" s="24">
        <f t="shared" si="1"/>
        <v>7.2990000000000004</v>
      </c>
    </row>
    <row r="20" spans="2:9" x14ac:dyDescent="0.8">
      <c r="B20" s="6">
        <f t="shared" si="2"/>
        <v>20.100000000000001</v>
      </c>
      <c r="C20" s="18">
        <f t="shared" si="2"/>
        <v>20.5</v>
      </c>
      <c r="D20" s="11">
        <f t="shared" si="5"/>
        <v>84</v>
      </c>
      <c r="E20" s="15">
        <f t="shared" si="0"/>
        <v>8.2439999999999998</v>
      </c>
      <c r="F20" s="9">
        <f t="shared" si="3"/>
        <v>28.1</v>
      </c>
      <c r="G20" s="18">
        <f t="shared" si="3"/>
        <v>28.5</v>
      </c>
      <c r="H20" s="11">
        <f t="shared" si="4"/>
        <v>196</v>
      </c>
      <c r="I20" s="24">
        <f t="shared" si="1"/>
        <v>7.2360000000000007</v>
      </c>
    </row>
    <row r="21" spans="2:9" x14ac:dyDescent="0.8">
      <c r="B21" s="6">
        <f>B20+0.5</f>
        <v>20.6</v>
      </c>
      <c r="C21" s="18">
        <f t="shared" si="2"/>
        <v>21</v>
      </c>
      <c r="D21" s="11">
        <f t="shared" si="5"/>
        <v>91</v>
      </c>
      <c r="E21" s="15">
        <f t="shared" si="0"/>
        <v>8.1810000000000009</v>
      </c>
      <c r="F21" s="9">
        <f>F20+0.5</f>
        <v>28.6</v>
      </c>
      <c r="G21" s="18">
        <f t="shared" si="3"/>
        <v>29</v>
      </c>
      <c r="H21" s="11">
        <f t="shared" si="4"/>
        <v>203</v>
      </c>
      <c r="I21" s="24">
        <f t="shared" si="1"/>
        <v>7.173</v>
      </c>
    </row>
    <row r="22" spans="2:9" x14ac:dyDescent="0.8">
      <c r="B22" s="6">
        <f t="shared" ref="B22:B23" si="6">B21+0.5</f>
        <v>21.1</v>
      </c>
      <c r="C22" s="18">
        <f t="shared" si="2"/>
        <v>21.5</v>
      </c>
      <c r="D22" s="11">
        <f t="shared" si="5"/>
        <v>98</v>
      </c>
      <c r="E22" s="15">
        <f t="shared" si="0"/>
        <v>8.1180000000000003</v>
      </c>
      <c r="F22" s="9">
        <f t="shared" ref="F22:F23" si="7">F21+0.5</f>
        <v>29.1</v>
      </c>
      <c r="G22" s="18">
        <f t="shared" si="3"/>
        <v>29.5</v>
      </c>
      <c r="H22" s="11">
        <f t="shared" si="4"/>
        <v>210</v>
      </c>
      <c r="I22" s="24">
        <f t="shared" si="1"/>
        <v>7.11</v>
      </c>
    </row>
    <row r="23" spans="2:9" ht="26" thickBot="1" x14ac:dyDescent="0.85">
      <c r="B23" s="7">
        <f t="shared" si="6"/>
        <v>21.6</v>
      </c>
      <c r="C23" s="19">
        <f t="shared" si="2"/>
        <v>22</v>
      </c>
      <c r="D23" s="12">
        <f t="shared" si="5"/>
        <v>105</v>
      </c>
      <c r="E23" s="16">
        <f t="shared" si="0"/>
        <v>8.0549999999999997</v>
      </c>
      <c r="F23" s="39">
        <f t="shared" si="7"/>
        <v>29.6</v>
      </c>
      <c r="G23" s="40">
        <f t="shared" si="3"/>
        <v>30</v>
      </c>
      <c r="H23" s="41">
        <f t="shared" si="4"/>
        <v>217</v>
      </c>
      <c r="I23" s="42">
        <f t="shared" si="1"/>
        <v>7.0470000000000006</v>
      </c>
    </row>
    <row r="24" spans="2:9" x14ac:dyDescent="0.8">
      <c r="B24" s="3" t="s">
        <v>9</v>
      </c>
      <c r="F24" s="3"/>
      <c r="G24" s="3"/>
      <c r="H24" s="2"/>
    </row>
    <row r="25" spans="2:9" x14ac:dyDescent="0.8">
      <c r="B25" s="3" t="s">
        <v>16</v>
      </c>
    </row>
    <row r="26" spans="2:9" x14ac:dyDescent="0.8">
      <c r="B26" s="3" t="s">
        <v>11</v>
      </c>
    </row>
  </sheetData>
  <mergeCells count="4">
    <mergeCell ref="B6:C6"/>
    <mergeCell ref="B7:C7"/>
    <mergeCell ref="F6:G6"/>
    <mergeCell ref="F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Diff 7 Original</vt:lpstr>
      <vt:lpstr>Diff 7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Swine Hotmail</dc:creator>
  <cp:lastModifiedBy>Swine Hotmail</cp:lastModifiedBy>
  <dcterms:created xsi:type="dcterms:W3CDTF">2023-12-02T10:37:11Z</dcterms:created>
  <dcterms:modified xsi:type="dcterms:W3CDTF">2026-06-25T10:19:43Z</dcterms:modified>
</cp:coreProperties>
</file>